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场调研20260929\梧州市临床病理诊断中心建设项目算力服务项目市场调研\"/>
    </mc:Choice>
  </mc:AlternateContent>
  <bookViews>
    <workbookView windowWidth="20745" windowHeight="9675"/>
  </bookViews>
  <sheets>
    <sheet name="资源规划表（参考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<sst xmlns="http://schemas.openxmlformats.org/spreadsheetml/2006/main" count="15" uniqueCount="15">
  <si>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梧州市临床病理诊断中心建设项目算力服务：（云部署，专线带宽不少于500M，三年）</t>
  </si>
  <si>
    <t>项号</t>
  </si>
  <si>
    <t>项目名称</t>
  </si>
  <si>
    <t>资源名称</t>
  </si>
  <si>
    <t>vCPU</t>
  </si>
  <si>
    <t>vRAM（GB)</t>
  </si>
  <si>
    <t>vStor-SSD（GB）
注：不含生产数据，生产数据统一汇总，用分布式存储提供。</t>
  </si>
  <si>
    <t>vGPU总显存（GB）</t>
  </si>
  <si>
    <t>vGPU总浮点运算算力(TFLOPS)</t>
  </si>
  <si>
    <t>vGPU总单精度浮点数算力(FP)</t>
  </si>
  <si>
    <t>人工智能辅助诊断系统</t>
  </si>
  <si>
    <t>AI算力服务器（宫颈液基细胞学辅助诊断）</t>
  </si>
  <si>
    <t>AI算力服务器（胃肠组织活检辅助诊断）</t>
  </si>
  <si>
    <t>AI算力服务器（病理大模型智能标训推理平台）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</si>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</sst>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B1:O8"/>
  <sheetViews>
    <sheetView tabSelected="1" workbookViewId="0">
      <selection activeCell="B1" sqref="B1:J1"/>
    </sheetView>
  </sheetViews>
  <sheetFormatPr defaultColWidth="9" defaultRowHeight="12" outlineLevelRow="7"/>
  <cols>
    <col min="1" max="1" width="2.5" style="2" customWidth="1"/>
    <col min="2" max="2" width="7.49166666666667" style="2" customWidth="1"/>
    <col min="3" max="3" width="14.05" style="2" customWidth="1"/>
    <col min="4" max="4" width="10.8833333333333" style="2" customWidth="1"/>
    <col min="5" max="5" width="6.925" style="2" customWidth="1"/>
    <col min="6" max="6" width="14.7" style="2" customWidth="1"/>
    <col min="7" max="7" width="17.1333333333333" style="3" customWidth="1"/>
    <col min="8" max="8" width="22.55" style="3" customWidth="1"/>
    <col min="9" max="10" width="14.0833333333333" style="3" customWidth="1"/>
    <col min="11" max="11" width="12.3833333333333" style="3" customWidth="1"/>
    <col min="12" max="12" width="12.6333333333333" style="2"/>
    <col min="13" max="16374" width="9" style="2"/>
    <col min="16375" max="16375" width="10.1333333333333" style="2"/>
    <col min="16376" max="16384" width="9" style="2"/>
  </cols>
  <sheetData>
    <row r="1" ht="20.25" spans="2:15">
      <c r="B1" s="4" t="s">
        <v>0</v>
      </c>
      <c r="C1" s="4"/>
      <c r="D1" s="4"/>
      <c r="E1" s="4"/>
      <c r="F1" s="4"/>
      <c r="G1" s="4"/>
      <c r="H1" s="4"/>
      <c r="I1" s="4"/>
      <c r="J1" s="4"/>
      <c r="L1" s="3"/>
    </row>
    <row r="2" spans="2:15">
      <c r="B2" s="5"/>
      <c r="C2" s="5"/>
      <c r="D2" s="5"/>
      <c r="E2" s="5"/>
      <c r="F2" s="5"/>
      <c r="G2" s="6"/>
      <c r="H2" s="6"/>
      <c r="I2" s="6"/>
      <c r="J2" s="6"/>
      <c r="L2" s="3"/>
      <c r="M2" s="3"/>
    </row>
    <row r="3" ht="60" spans="2:15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8" t="s">
        <v>7</v>
      </c>
      <c r="I3" s="8" t="s">
        <v>8</v>
      </c>
      <c r="J3" s="8" t="s">
        <v>9</v>
      </c>
      <c r="L3" s="3"/>
      <c r="M3" s="3"/>
    </row>
    <row r="4" ht="48" spans="2:15">
      <c r="B4" s="9">
        <v>1</v>
      </c>
      <c r="C4" s="10" t="s">
        <v>10</v>
      </c>
      <c r="D4" s="11" t="s">
        <v>11</v>
      </c>
      <c r="E4" s="9">
        <v>32</v>
      </c>
      <c r="F4" s="9">
        <v>128</v>
      </c>
      <c r="G4" s="12">
        <f>4*1024</f>
        <v>4096</v>
      </c>
      <c r="H4" s="12">
        <f>2*24</f>
        <v>48</v>
      </c>
      <c r="I4" s="12">
        <f>2*20</f>
        <v>40</v>
      </c>
      <c r="J4" s="12">
        <f>2*32</f>
        <v>64</v>
      </c>
      <c r="L4" s="3"/>
      <c r="M4" s="3"/>
    </row>
    <row r="5" s="1" customFormat="1" ht="48" spans="2:15">
      <c r="B5" s="9">
        <v>2</v>
      </c>
      <c r="C5" s="10"/>
      <c r="D5" s="11" t="s">
        <v>12</v>
      </c>
      <c r="E5" s="9">
        <v>32</v>
      </c>
      <c r="F5" s="9">
        <v>128</v>
      </c>
      <c r="G5" s="12">
        <f>4*1024</f>
        <v>4096</v>
      </c>
      <c r="H5" s="12">
        <f>2*24</f>
        <v>48</v>
      </c>
      <c r="I5" s="12">
        <f>2*20</f>
        <v>40</v>
      </c>
      <c r="J5" s="12">
        <f>2*32</f>
        <v>64</v>
      </c>
      <c r="K5" s="3"/>
      <c r="L5" s="3"/>
      <c r="M5" s="3"/>
    </row>
    <row r="6" s="1" customFormat="1" ht="60" spans="2:15">
      <c r="B6" s="9">
        <v>3</v>
      </c>
      <c r="C6" s="10"/>
      <c r="D6" s="11" t="s">
        <v>13</v>
      </c>
      <c r="E6" s="9">
        <v>64</v>
      </c>
      <c r="F6" s="9">
        <v>1024</v>
      </c>
      <c r="G6" s="12">
        <f>12*1024</f>
        <v>12288</v>
      </c>
      <c r="H6" s="12">
        <f>4*48</f>
        <v>192</v>
      </c>
      <c r="I6" s="12">
        <f>4*90</f>
        <v>360</v>
      </c>
      <c r="J6" s="12">
        <f>4*32</f>
        <v>128</v>
      </c>
      <c r="K6" s="3"/>
      <c r="L6" s="3"/>
      <c r="M6" s="3"/>
      <c r="O6" s="3"/>
    </row>
    <row r="7" spans="2:15">
      <c r="B7" s="13" t="s">
        <v>14</v>
      </c>
      <c r="C7" s="13"/>
      <c r="D7" s="13"/>
      <c r="E7" s="14">
        <f t="shared" ref="E7:J7" si="0">SUM(E4:E6)</f>
        <v>128</v>
      </c>
      <c r="F7" s="14">
        <f t="shared" si="0"/>
        <v>1280</v>
      </c>
      <c r="G7" s="14">
        <f t="shared" si="0"/>
        <v>20480</v>
      </c>
      <c r="H7" s="14">
        <f t="shared" si="0"/>
        <v>288</v>
      </c>
      <c r="I7" s="14">
        <f t="shared" si="0"/>
        <v>440</v>
      </c>
      <c r="J7" s="14">
        <f t="shared" si="0"/>
        <v>256</v>
      </c>
      <c r="L7" s="3"/>
      <c r="M7" s="3"/>
    </row>
    <row r="8" spans="2:15">
      <c r="L8" s="3"/>
    </row>
  </sheetData>
  <mergeCells count="3">
    <mergeCell ref="B1:J1"/>
    <mergeCell ref="B7:D7"/>
    <mergeCell ref="C4:C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资源规划表（参考）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panliuwen</cp:lastModifiedBy>
  <dcterms:created xsi:type="dcterms:W3CDTF">2026-09-03T01:48:00Z</dcterms:created>
  <dcterms:modified xsi:type="dcterms:W3CDTF">2026-09-29T10:45:11Z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7E1575138AA54134BC72743245429C0D_13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