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325" windowHeight="9840"/>
  </bookViews>
  <sheets>
    <sheet name="数量" sheetId="1" r:id="rId1"/>
  </sheets>
  <definedNames>
    <definedName name="_xlnm.Print_Titles" localSheetId="0">数量!$2:$2</definedName>
  </definedNames>
  <calcPr calcId="124519"/>
</workbook>
</file>

<file path=xl/calcChain.xml><?xml version="1.0" encoding="utf-8"?>
<calcChain xmlns="http://schemas.openxmlformats.org/spreadsheetml/2006/main">
  <c r="C53" i="1"/>
  <c r="C52"/>
  <c r="C47"/>
  <c r="C46"/>
  <c r="C45"/>
  <c r="C44"/>
  <c r="C43"/>
  <c r="C42"/>
  <c r="C18"/>
  <c r="C14"/>
  <c r="C13"/>
  <c r="C11"/>
  <c r="C10"/>
  <c r="C7"/>
  <c r="C6"/>
  <c r="C5"/>
  <c r="C68"/>
  <c r="C67"/>
</calcChain>
</file>

<file path=xl/sharedStrings.xml><?xml version="1.0" encoding="utf-8"?>
<sst xmlns="http://schemas.openxmlformats.org/spreadsheetml/2006/main" count="196" uniqueCount="139">
  <si>
    <t>梧州市工人医院门诊住院综合楼视光门诊货物采购一览表</t>
  </si>
  <si>
    <t>一、家具项目定制</t>
  </si>
  <si>
    <t>序号</t>
  </si>
  <si>
    <t>名称</t>
  </si>
  <si>
    <t>数量</t>
  </si>
  <si>
    <t>单位</t>
  </si>
  <si>
    <t>米</t>
  </si>
  <si>
    <t>大厅展柜</t>
  </si>
  <si>
    <t>平方米</t>
  </si>
  <si>
    <t>诊室1地柜1</t>
  </si>
  <si>
    <t>诊室1高柜</t>
  </si>
  <si>
    <t>诊室1地柜2</t>
  </si>
  <si>
    <t>诊室1操作台</t>
  </si>
  <si>
    <t>诊室1吊柜</t>
  </si>
  <si>
    <t>诊室2高柜</t>
  </si>
  <si>
    <t>操作台（诊室2、诊室3、诊室4、诊室5）</t>
  </si>
  <si>
    <t>诊室3地柜</t>
  </si>
  <si>
    <t>诊室4地柜</t>
  </si>
  <si>
    <t>诊室5地柜</t>
  </si>
  <si>
    <t>仓库储物高柜</t>
  </si>
  <si>
    <t>仓库不锈钢高柜</t>
  </si>
  <si>
    <t>仓库操作台</t>
  </si>
  <si>
    <t>磨镜室L型操作台</t>
  </si>
  <si>
    <t>磨镜室储物高柜</t>
  </si>
  <si>
    <t>磨镜室写字台</t>
  </si>
  <si>
    <t>大厅眼镜销售柜</t>
  </si>
  <si>
    <t>二、软装采购</t>
  </si>
  <si>
    <t>接待桌椅（一桌四椅）</t>
  </si>
  <si>
    <t>套</t>
  </si>
  <si>
    <t>高78cm，宽65cm浅绿色椅子，直径80cm白色桌面，金色碳素钢承重脚，特性：环保高密度纤维板，优质舒适皮料，无甲醛健康环保，高密度高回弹海绵，耐磨易清洁，舒适性，符合人体工程学设计。</t>
  </si>
  <si>
    <t>展示柜吧台椅</t>
  </si>
  <si>
    <t>张</t>
  </si>
  <si>
    <t>符合人体学造型设计，柔软绒布面，优质铁架，自由升降高度易打理，高密度海绵，回弹性好，高温烤漆，防腐防生锈。椅子高度45cm-60cm，（墨绿色5张，灰色5张）</t>
  </si>
  <si>
    <t>办公椅</t>
  </si>
  <si>
    <t>座宽50cm，长63cm宽63cm高86cm-95cm，符合人体工学设计，高回弹海绵坐垫，25°逍遥调节功能，坐高可升降调节，90°翻转扶手，全身圆角设计，背部透气不闷汗，品质防爆启动杆，（元气蓝色）</t>
  </si>
  <si>
    <t>可叠放圆凳小椅子</t>
  </si>
  <si>
    <t>旋风凳，规格：29cm*29cm*45cm，L.G.F稳固材质，采用pp工程聚丙，0甲醛，防刮，防摔，防火</t>
  </si>
  <si>
    <t>旋转吧椅</t>
  </si>
  <si>
    <t>SGS认证气杆，符合人体工程学弧形设计，加大加厚底盘，回弹海绵，防水皮革，易清洁，（白背绿座靠背）</t>
  </si>
  <si>
    <t>静候区排椅</t>
  </si>
  <si>
    <t>排</t>
  </si>
  <si>
    <t>规格：2300cm*65cm*78cm，闪银色，舒适加厚扶手，加厚坐板不易变形，脚架稳固承重好。</t>
  </si>
  <si>
    <t>55寸液晶电视机</t>
  </si>
  <si>
    <t>台</t>
  </si>
  <si>
    <t>国内一线品牌，MEMC迅晰流畅，55英寸LCD超薄全面屏，通过德国莱茵低蓝光和无频闪双重认证，可视角度178°。含GS安全认证电视壁挂架,可旋转、可伸缩。</t>
  </si>
  <si>
    <t>43寸液晶电视机</t>
  </si>
  <si>
    <t>国内一线品牌，MEMC迅晰流畅，43英寸LCD超薄全面屏，通过德国莱茵低蓝光和无频闪双重认证，可视角度178°。含GS安全认证电视壁挂架,可旋转、可伸缩。</t>
  </si>
  <si>
    <t>三、布展采购</t>
  </si>
  <si>
    <t>柱子墙上分体式挂图</t>
  </si>
  <si>
    <t>个</t>
  </si>
  <si>
    <t>规格：1000mm*600mm，精美超薄，铝合金边框，高清宣传画，高透明封面（宣传内容由甲方定）内含挂图灯带，灯带5050三芯灯珠，超高亮度，寿命更长久，色温纯正，显色度高。包含版面设计及制作</t>
  </si>
  <si>
    <t>收银区分体式挂图</t>
  </si>
  <si>
    <t>规格1：600mm*700mm，规格2:2200mm*500mm，精美超薄，铝合金边框，高清宣传画，高透明封面（宣传内容由甲方定）内含挂图灯带，灯带5050三芯灯珠，超高亮度，寿命更长久，色温纯正，显色度高。包含版面设计及制作</t>
  </si>
  <si>
    <t>服务项目墙水晶字体</t>
  </si>
  <si>
    <t>规格：70mm*70mm，亚克力水晶字体，精料水晶地板，亚克力精料颜色面板，具有很好的耐候性，较高的硬度和光泽度，具有较好的抗高温性能。（暂定80个）</t>
  </si>
  <si>
    <t>视光门诊四字水晶字体</t>
  </si>
  <si>
    <t>规格：500mm*500mm，亚克力水晶字体，精料水晶地板，亚克力精料颜色面板，具有很好的耐候性，较高的硬度和光泽度，具有较好的抗高温性能。</t>
  </si>
  <si>
    <t>梧州市工人医院标识及logo水晶字</t>
  </si>
  <si>
    <t>规格：250mm*250mm，亚克力水晶字体，精料水晶地板，亚克力精料颜色面板，具有很好的耐候性，较高的硬度和光泽度，具有较好的抗高温性能。含医院logo</t>
  </si>
  <si>
    <t>医生简介墙板</t>
  </si>
  <si>
    <t>规格：210mm*297mm，高透明亚克力展板，透明有机玻璃，双层夹板。含医生简介印刷内容，（宣传内容甲方定）。暂定4个，包含版面设计及制作</t>
  </si>
  <si>
    <t>四、其他装饰采购</t>
  </si>
  <si>
    <t>诊室1墙面镜面</t>
  </si>
  <si>
    <t>m</t>
  </si>
  <si>
    <t>规格：2200mm*500mm，5mm玻璃镜面 高透光性，高透明性，人工磨边;铝合金包边</t>
  </si>
  <si>
    <t>大厅包柱子</t>
  </si>
  <si>
    <t>规格：930mm*1130mm，材质：18mm厚E1多层夹板芯生态板，甲醛释放量符合国家GB18580-2017标准，弧角设计，内带四条3.6m灯带槽，内含四条3.6m灯带，灯带5050三芯灯珠，超高亮度，寿命更长久，色温纯正，显色度高。颜色：浅木纹色、浅黄色。</t>
  </si>
  <si>
    <t>分诊台背景造型墙</t>
  </si>
  <si>
    <t>规格：高3600mm、宽3200mmm、拐角造型800mm，材质：18mm厚E1多层夹板芯生态板，甲醛释放量符合国家GB18580-2017标准，弧角设计，内含灯带，灯带5050三芯灯珠，超高亮度，寿命更长久，色温纯正，显色度高。颜色：浅白色</t>
  </si>
  <si>
    <t>简介墙及服务项目封墙</t>
  </si>
  <si>
    <t>规格：高3200mm、长4690mm，材质：18mm厚E1多层夹板芯生态板，9mm厚E1多层夹板芯生态板，甲醛释放量符合国家GB18580-2017标准，颜色：浅黄色</t>
  </si>
  <si>
    <t>科普展示区包柱</t>
  </si>
  <si>
    <t>规格：长2340mm，两侧宽710mm，两侧弧形设计，高3600mm，18mm厚E1多层夹板芯生态板，9mm厚E1多层夹板芯生态板，甲醛释放量符合国家GB18580-2017标准，颜色：浅黄色</t>
  </si>
  <si>
    <t>诊室1隔墙</t>
  </si>
  <si>
    <t>规格：高2000mm，长2230mm，厚100mm，材质：轻钢龙骨骨架，面层12mm厚淡木纹色蜂窝铝板，铝合金包边。</t>
  </si>
  <si>
    <t>诊室1推拉门</t>
  </si>
  <si>
    <t>规格：高2000mm，宽1000mm。材质：轻钢龙骨骨架，面层12mm厚淡木纹色蜂窝铝板，铝合金包边，铝合金导轨，铝合金门把手。</t>
  </si>
  <si>
    <t>台式洗手盘</t>
  </si>
  <si>
    <t>高温优质陶瓷，易洁釉面，抗污耐用。部位：诊室1，磨镜室</t>
  </si>
  <si>
    <t>挂钩</t>
  </si>
  <si>
    <t>材质：加厚304不锈钢材质，防水防潮，强力承重。5挂</t>
  </si>
  <si>
    <t>五、零星采购</t>
  </si>
  <si>
    <t>磨镜机过滤池</t>
  </si>
  <si>
    <t>项</t>
  </si>
  <si>
    <t>规格：60mm厚*500mm*500mm*400mm高，材料大理石砌，内面做防水。含pvc下水管。</t>
  </si>
  <si>
    <t>原有固定窗拆除</t>
  </si>
  <si>
    <t>规格：长1710mm，高2200mm，拆除方式：人工拆除。</t>
  </si>
  <si>
    <t>上开式铝合金安全玻璃窗</t>
  </si>
  <si>
    <t>规格：长1710mm，高2200mm，1.2mm*90mm*40mm灰色加厚铝合金边框，6mm（钢化玻璃），铝合金把手</t>
  </si>
  <si>
    <t>诊室1给排水安装</t>
  </si>
  <si>
    <t>含pvc-dn50排水管，ppr-dn25给水管。人工安装。</t>
  </si>
  <si>
    <t>六、电路改造</t>
  </si>
  <si>
    <t>二三型插座10A</t>
  </si>
  <si>
    <t>开关</t>
  </si>
  <si>
    <t>12位室内电箱</t>
  </si>
  <si>
    <t>漏电开关10A</t>
  </si>
  <si>
    <t>漏电开关16A</t>
  </si>
  <si>
    <t>漏电开关32A</t>
  </si>
  <si>
    <t>漏电开关80A</t>
  </si>
  <si>
    <t>电线1.5nm²</t>
  </si>
  <si>
    <t>电线2.5nm²</t>
  </si>
  <si>
    <t>线槽20*12</t>
  </si>
  <si>
    <t>超五类网线</t>
  </si>
  <si>
    <t>网插</t>
  </si>
  <si>
    <t>备注:</t>
  </si>
  <si>
    <t>1.使用的货物必须是全新产品且按照国家有关规定实行“三包；</t>
  </si>
  <si>
    <t>2.所有货物包括安装调试及场地清理。</t>
  </si>
  <si>
    <t>推荐：公牛、西门子、TCL。</t>
  </si>
  <si>
    <t>推荐：正泰、西门子、施耐德。</t>
  </si>
  <si>
    <t>推荐:正泰、西门子、施耐德。</t>
  </si>
  <si>
    <t>铜芯线，推荐：桂林国际电工、华光、德力西。</t>
  </si>
  <si>
    <t>超五类网线（0.50±0.008mm纯铜线芯）CAT5e千兆非屏蔽箱线，工程家装网线。推荐：绿联、秋叶原、海康威视。</t>
  </si>
  <si>
    <t>规格：长3470，高3600mm，深350mm，18mm厚E1多层夹板芯生态板，9mm厚E1多层夹板芯生态板柜背后封板。甲醛释放量符合国家GB18580-2017标准，眼镜展示区背含高清透亮浮法玻璃，多层镀层镜面，高清透亮。304不锈钢五金件；眼镜展示面不锈钢包边安全玻璃柜门带锁，含2800mm*500mm灯箱，灯箱内容由甲方定。柜面颜色：浅木纹色、浅黄色。包含设计及安装。</t>
  </si>
  <si>
    <t>规格：1200mm长，800mm高；深350mm。材质：18mm厚E1多层夹板芯生态板，9mm厚E1多层夹板芯生态板柜背后封板。甲醛释放量符合国家GB18580-2017标准，304不锈钢五金件；铝合金柜门把手，颜色：浅木纹色、浅黄色。包含设计及安装。</t>
  </si>
  <si>
    <t>规格：900mm长，2000mm高；深350mm。材质：18mm厚E1多层夹板芯生态板，9mm厚E1多层夹板芯生态板柜背后封板。甲醛释放量符合国家GB18580-2017标准，304不锈钢五金件；铝合金柜门把手，锌合金加厚锁舌柜门锁，颜色：浅木纹色、浅黄色。包含设计及安装。</t>
  </si>
  <si>
    <t>规格：1500mm长，800mm高；深350mm。材质：18mm厚E1多层夹板芯生态板，9mm厚E1多层夹板芯生态板柜背后封板。甲醛释放量符合国家GB18580-2017标准，304不锈钢五金件；铝合金柜门把手，颜色：浅木纹色、浅黄色。包含设计及安装。</t>
  </si>
  <si>
    <t>规格：2200mm长，800mm高；深600mm。材质：18mm厚E1多层夹板芯生态板，9mm厚E1多层夹板芯生态板柜背后封板。9mm厚E1多层夹板芯生态板抽屉底板。甲醛释放量符合国家GB18580-2017标准，304不锈钢五金件；铝合金柜门把手，白色大理石台面，不锈钢304方管台脚，木材颜色：浅木纹色、浅黄色。包含设计及安装。</t>
  </si>
  <si>
    <t>规格：2200mm长，800mm高；深350mm。材质：18mm厚E1多层夹板芯生态板，9mm厚E1多层夹板芯生态板柜背后封板。甲醛释放量符合国家GB18580-2017标准，304不锈钢五金件；铝合金柜门把手，悬空安装，颜色：浅木纹色、浅黄色。包含设计及安装。</t>
  </si>
  <si>
    <t>规格：1500mm长，2000mm高；深350mm。材质：18mm厚E1多层夹板芯生态板，9mm厚E1多层夹板芯生态板柜背后封板。甲醛释放量符合国家GB18580-2017标准，304不锈钢五金件；铝合金柜门把手，颜色：浅木纹色、浅黄色。包含设计及安装。</t>
  </si>
  <si>
    <t>规格：1800mm长，800mm高；深800mm。材质：18mm厚E1多层夹板芯生态板，9mm厚E1多层夹板芯生态板柜背后封板。9mm厚E1多层夹板芯生态板抽屉底板。甲醛释放量符合国家GB18580-2017标准，304不锈钢五金件；铝合金柜门把手，颜色：浅木纹色、浅黄色。包含设计及安装。</t>
  </si>
  <si>
    <t>规格：1680mm长，800mm高；深350mm。材质：18mm厚E1多层夹板芯生态板，9mm厚E1多层夹板芯生态板柜背后封板。甲醛释放量符合国家GB18580-2017标准，304不锈钢五金件；铝合金柜门把手，颜色：浅木纹色、浅黄色。包含设计及安装。</t>
  </si>
  <si>
    <t>规格：2000mm长，800mm高；深350mm。材质：18mm厚E1多层夹板芯生态板，9mm厚E1多层夹板芯生态板柜背后封板。甲醛释放量符合国家GB18580-2017标准，304不锈钢五金件；铝合金柜门把手，颜色：浅木纹色、浅黄色。包含设计及安装。</t>
  </si>
  <si>
    <t>规格：2280mm长，800mm高；深350mm。材质：18mm厚E1多层夹板芯生态板，9mm厚E1多层夹板芯生态板柜背后封板。甲醛释放量符合国家GB18580-2017标准，304不锈钢五金件；铝合金柜门把手，颜色：浅木纹色、浅黄色。包含设计及安装。</t>
  </si>
  <si>
    <t>规格：2000mm长，2000mm高，深500mm，共两个，材料：外包优质304厚1.0mm不锈钢板，内骨架采用304不锈钢30mm*30mm方管加固，最低格离地高200mm，边缘光滑，整体结构牢固，靠墙固定安装。耐腐蚀性，耐磨性，耐锈性。包含设计及安装。</t>
  </si>
  <si>
    <t>大理石部分规格：3100mm长，800mm高；深600mm。材质：18mm厚乳白色大理石，抗磨蚀，耐高温，刚性好，硬度高，耐磨性强。
木柜部分规格：1900mm长，800mm高，深600mm，18mm厚E1多层夹板芯生态板，9mm厚E1多层夹板芯生态板柜背后封板。甲醛释放量符合国家GB18580-2017标准，304不锈钢五金件；颜色：浅木纹色、浅黄色。包含设计及安装。</t>
  </si>
  <si>
    <t>规格：1400mm长，2000mm高；深350mm。材质：18mm厚E1多层夹板芯生态板，9mm厚E1多层夹板芯生态板柜背后封板。甲醛释放量符合国家GB18580-2017标准，304不锈钢五金件；铝合金柜门把手。颜色：浅木纹色、浅黄色。包含设计及安装。</t>
  </si>
  <si>
    <t>规格：1500mm长，800mm高；深600mm。材质：18mm厚E1多层夹板芯生态板，9mm厚E1多层夹板芯生态板柜背后封板。9mm厚E1多层夹板芯生态板抽屉底板。甲醛释放量符合国家GB18580-2017标准，304不锈钢五金件；铝合金柜门把手，颜色：浅木纹色、浅黄色。包含设计及安装。</t>
  </si>
  <si>
    <t>规格：16000mm长，800mm高；宽600mm。材质：18mm厚E1多层夹板芯烤漆生态面板，9mm厚E1多层夹板芯生态板柜背后封板。甲醛释放量符合国家GB18580-2017标准，304不锈钢五金件；铝合金柜门把手，9mm安全玻璃高透明度，硬度高，不易刮花。颜色：米白色、浅黄色，浅木色。含柜内灯带安装，灯带5050三芯灯珠，超高亮度，寿命更长久，色温纯正，显色度高。包含设计及安装。</t>
  </si>
  <si>
    <t>推荐：公牛、西门子、TCL。</t>
    <phoneticPr fontId="1" type="noConversion"/>
  </si>
  <si>
    <t>推荐：晨塑、联塑、公牛。</t>
    <phoneticPr fontId="1" type="noConversion"/>
  </si>
  <si>
    <t>线管pc20</t>
    <phoneticPr fontId="1" type="noConversion"/>
  </si>
  <si>
    <t>推荐：莱福达、联塑、公牛。</t>
    <phoneticPr fontId="1" type="noConversion"/>
  </si>
  <si>
    <t>灯带5050三芯灯珠</t>
    <phoneticPr fontId="1" type="noConversion"/>
  </si>
  <si>
    <t>推荐：拉赫洛、佛山照明、美的。</t>
    <phoneticPr fontId="1" type="noConversion"/>
  </si>
  <si>
    <t>此单价只针对室内部分，室外部分不包含。推荐：公牛、正泰、美的。</t>
    <phoneticPr fontId="1" type="noConversion"/>
  </si>
  <si>
    <t>大厅分诊台</t>
    <phoneticPr fontId="1" type="noConversion"/>
  </si>
  <si>
    <t>规格：长（1500mm+650mm），600mm深，900mm高；材质：18mm厚E1多层夹板芯生态板，甲醛释放量符合国家GB18580-2017标准，304不锈钢五金件；含钛金装饰线条，颜色：浅白色。包含设计及安装。</t>
    <phoneticPr fontId="1" type="noConversion"/>
  </si>
  <si>
    <t>属性</t>
    <phoneticPr fontId="1" type="noConversion"/>
  </si>
  <si>
    <t>附件1：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</si>
</sst>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5">
    <font>
      <sz val="12"/>
      <name val="宋体"/>
      <charset val="134"/>
    </font>
    <font>
      <sz val="9"/>
      <name val="宋体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2"/>
  <sheetViews>
    <sheetView tabSelected="1" workbookViewId="0">
      <selection activeCell="F2" sqref="F2"/>
    </sheetView>
  </sheetViews>
  <sheetFormatPr defaultColWidth="9" defaultRowHeight="14.25"/>
  <cols>
    <col min="1" max="1" width="4.875" style="10" customWidth="1"/>
    <col min="2" max="2" width="11.375" style="1" customWidth="1"/>
    <col min="3" max="3" width="8.75" style="10" customWidth="1"/>
    <col min="4" max="4" width="7.875" style="10" customWidth="1"/>
    <col min="5" max="5" width="51.25" style="1" customWidth="1"/>
    <col min="6" max="6" width="10.375" style="1" customWidth="1"/>
    <col min="7" max="16384" width="9" style="1"/>
  </cols>
  <sheetData>
    <row r="1" spans="1:6" s="11" customFormat="1">
      <c r="A1" s="16" t="s">
        <v>138</v>
      </c>
      <c r="B1" s="16"/>
      <c r="C1" s="16"/>
      <c r="D1" s="16"/>
      <c r="E1" s="16"/>
    </row>
    <row r="2" spans="1:6" ht="54" customHeight="1">
      <c r="A2" s="12" t="s">
        <v>0</v>
      </c>
      <c r="B2" s="13"/>
      <c r="C2" s="12"/>
      <c r="D2" s="12"/>
      <c r="E2" s="12"/>
    </row>
    <row r="3" spans="1:6" ht="27" customHeight="1">
      <c r="A3" s="14" t="s">
        <v>1</v>
      </c>
      <c r="B3" s="14"/>
      <c r="C3" s="14"/>
      <c r="D3" s="14"/>
      <c r="E3" s="14"/>
    </row>
    <row r="4" spans="1:6" ht="36.950000000000003" customHeight="1">
      <c r="A4" s="2" t="s">
        <v>2</v>
      </c>
      <c r="B4" s="2" t="s">
        <v>3</v>
      </c>
      <c r="C4" s="2" t="s">
        <v>4</v>
      </c>
      <c r="D4" s="2" t="s">
        <v>5</v>
      </c>
      <c r="E4" s="2" t="s">
        <v>137</v>
      </c>
    </row>
    <row r="5" spans="1:6" ht="57">
      <c r="A5" s="3">
        <v>1</v>
      </c>
      <c r="B5" s="3" t="s">
        <v>135</v>
      </c>
      <c r="C5" s="4">
        <f>(1.5+0.65)</f>
        <v>2.15</v>
      </c>
      <c r="D5" s="3" t="s">
        <v>6</v>
      </c>
      <c r="E5" s="5" t="s">
        <v>136</v>
      </c>
    </row>
    <row r="6" spans="1:6" ht="99.75">
      <c r="A6" s="3">
        <v>2</v>
      </c>
      <c r="B6" s="3" t="s">
        <v>7</v>
      </c>
      <c r="C6" s="4">
        <f>3.47*3.6</f>
        <v>12.492000000000001</v>
      </c>
      <c r="D6" s="3" t="s">
        <v>8</v>
      </c>
      <c r="E6" s="5" t="s">
        <v>112</v>
      </c>
      <c r="F6" s="6"/>
    </row>
    <row r="7" spans="1:6" ht="71.25">
      <c r="A7" s="3">
        <v>3</v>
      </c>
      <c r="B7" s="3" t="s">
        <v>9</v>
      </c>
      <c r="C7" s="4">
        <f>1.2</f>
        <v>1.2</v>
      </c>
      <c r="D7" s="3" t="s">
        <v>6</v>
      </c>
      <c r="E7" s="5" t="s">
        <v>113</v>
      </c>
    </row>
    <row r="8" spans="1:6" ht="71.25">
      <c r="A8" s="3">
        <v>4</v>
      </c>
      <c r="B8" s="3" t="s">
        <v>10</v>
      </c>
      <c r="C8" s="4">
        <v>0.9</v>
      </c>
      <c r="D8" s="3" t="s">
        <v>6</v>
      </c>
      <c r="E8" s="5" t="s">
        <v>114</v>
      </c>
    </row>
    <row r="9" spans="1:6" ht="71.25">
      <c r="A9" s="3">
        <v>5</v>
      </c>
      <c r="B9" s="3" t="s">
        <v>11</v>
      </c>
      <c r="C9" s="4">
        <v>1.5</v>
      </c>
      <c r="D9" s="3" t="s">
        <v>6</v>
      </c>
      <c r="E9" s="5" t="s">
        <v>115</v>
      </c>
    </row>
    <row r="10" spans="1:6" ht="85.5">
      <c r="A10" s="3">
        <v>6</v>
      </c>
      <c r="B10" s="3" t="s">
        <v>12</v>
      </c>
      <c r="C10" s="4">
        <f>2.2</f>
        <v>2.2000000000000002</v>
      </c>
      <c r="D10" s="3" t="s">
        <v>6</v>
      </c>
      <c r="E10" s="5" t="s">
        <v>116</v>
      </c>
    </row>
    <row r="11" spans="1:6" ht="71.25">
      <c r="A11" s="3">
        <v>7</v>
      </c>
      <c r="B11" s="3" t="s">
        <v>13</v>
      </c>
      <c r="C11" s="4">
        <f>2.2</f>
        <v>2.2000000000000002</v>
      </c>
      <c r="D11" s="3" t="s">
        <v>6</v>
      </c>
      <c r="E11" s="5" t="s">
        <v>117</v>
      </c>
    </row>
    <row r="12" spans="1:6" ht="71.25">
      <c r="A12" s="3">
        <v>8</v>
      </c>
      <c r="B12" s="3" t="s">
        <v>14</v>
      </c>
      <c r="C12" s="4">
        <v>1.5</v>
      </c>
      <c r="D12" s="3" t="s">
        <v>6</v>
      </c>
      <c r="E12" s="5" t="s">
        <v>118</v>
      </c>
    </row>
    <row r="13" spans="1:6" ht="71.25">
      <c r="A13" s="3">
        <v>9</v>
      </c>
      <c r="B13" s="3" t="s">
        <v>15</v>
      </c>
      <c r="C13" s="4">
        <f>1.8*4</f>
        <v>7.2</v>
      </c>
      <c r="D13" s="3" t="s">
        <v>6</v>
      </c>
      <c r="E13" s="5" t="s">
        <v>119</v>
      </c>
    </row>
    <row r="14" spans="1:6" ht="71.25">
      <c r="A14" s="3">
        <v>10</v>
      </c>
      <c r="B14" s="3" t="s">
        <v>16</v>
      </c>
      <c r="C14" s="4">
        <f>1.68</f>
        <v>1.68</v>
      </c>
      <c r="D14" s="3" t="s">
        <v>6</v>
      </c>
      <c r="E14" s="5" t="s">
        <v>120</v>
      </c>
    </row>
    <row r="15" spans="1:6" ht="71.25">
      <c r="A15" s="3">
        <v>11</v>
      </c>
      <c r="B15" s="3" t="s">
        <v>17</v>
      </c>
      <c r="C15" s="4">
        <v>2</v>
      </c>
      <c r="D15" s="3" t="s">
        <v>6</v>
      </c>
      <c r="E15" s="5" t="s">
        <v>121</v>
      </c>
    </row>
    <row r="16" spans="1:6" ht="71.25">
      <c r="A16" s="3">
        <v>12</v>
      </c>
      <c r="B16" s="3" t="s">
        <v>18</v>
      </c>
      <c r="C16" s="4">
        <v>2.2799999999999998</v>
      </c>
      <c r="D16" s="3" t="s">
        <v>6</v>
      </c>
      <c r="E16" s="5" t="s">
        <v>122</v>
      </c>
    </row>
    <row r="17" spans="1:6" ht="71.25">
      <c r="A17" s="3">
        <v>13</v>
      </c>
      <c r="B17" s="3" t="s">
        <v>19</v>
      </c>
      <c r="C17" s="4">
        <v>1.5</v>
      </c>
      <c r="D17" s="3" t="s">
        <v>6</v>
      </c>
      <c r="E17" s="5" t="s">
        <v>118</v>
      </c>
    </row>
    <row r="18" spans="1:6" ht="71.25">
      <c r="A18" s="3">
        <v>14</v>
      </c>
      <c r="B18" s="3" t="s">
        <v>20</v>
      </c>
      <c r="C18" s="4">
        <f>2*2*2</f>
        <v>8</v>
      </c>
      <c r="D18" s="3" t="s">
        <v>8</v>
      </c>
      <c r="E18" s="5" t="s">
        <v>123</v>
      </c>
    </row>
    <row r="19" spans="1:6" ht="71.25">
      <c r="A19" s="3">
        <v>15</v>
      </c>
      <c r="B19" s="3" t="s">
        <v>21</v>
      </c>
      <c r="C19" s="4">
        <v>1.8</v>
      </c>
      <c r="D19" s="3" t="s">
        <v>6</v>
      </c>
      <c r="E19" s="5" t="s">
        <v>119</v>
      </c>
    </row>
    <row r="20" spans="1:6" ht="99.75">
      <c r="A20" s="3">
        <v>16</v>
      </c>
      <c r="B20" s="3" t="s">
        <v>22</v>
      </c>
      <c r="C20" s="4">
        <v>5</v>
      </c>
      <c r="D20" s="3" t="s">
        <v>6</v>
      </c>
      <c r="E20" s="5" t="s">
        <v>124</v>
      </c>
    </row>
    <row r="21" spans="1:6" ht="71.25">
      <c r="A21" s="3">
        <v>17</v>
      </c>
      <c r="B21" s="3" t="s">
        <v>23</v>
      </c>
      <c r="C21" s="4">
        <v>1.4</v>
      </c>
      <c r="D21" s="3" t="s">
        <v>6</v>
      </c>
      <c r="E21" s="5" t="s">
        <v>125</v>
      </c>
    </row>
    <row r="22" spans="1:6" ht="71.25">
      <c r="A22" s="3">
        <v>18</v>
      </c>
      <c r="B22" s="3" t="s">
        <v>24</v>
      </c>
      <c r="C22" s="4">
        <v>1.5</v>
      </c>
      <c r="D22" s="3" t="s">
        <v>6</v>
      </c>
      <c r="E22" s="5" t="s">
        <v>126</v>
      </c>
    </row>
    <row r="23" spans="1:6" ht="99.75">
      <c r="A23" s="3">
        <v>19</v>
      </c>
      <c r="B23" s="3" t="s">
        <v>25</v>
      </c>
      <c r="C23" s="4">
        <v>15.6</v>
      </c>
      <c r="D23" s="3" t="s">
        <v>6</v>
      </c>
      <c r="E23" s="5" t="s">
        <v>127</v>
      </c>
    </row>
    <row r="24" spans="1:6">
      <c r="A24" s="14" t="s">
        <v>26</v>
      </c>
      <c r="B24" s="14"/>
      <c r="C24" s="14"/>
      <c r="D24" s="14"/>
      <c r="E24" s="14"/>
    </row>
    <row r="25" spans="1:6" ht="57">
      <c r="A25" s="3">
        <v>1</v>
      </c>
      <c r="B25" s="3" t="s">
        <v>27</v>
      </c>
      <c r="C25" s="4">
        <v>1</v>
      </c>
      <c r="D25" s="3" t="s">
        <v>28</v>
      </c>
      <c r="E25" s="5" t="s">
        <v>29</v>
      </c>
    </row>
    <row r="26" spans="1:6" ht="42.75">
      <c r="A26" s="3">
        <v>2</v>
      </c>
      <c r="B26" s="3" t="s">
        <v>30</v>
      </c>
      <c r="C26" s="4">
        <v>10</v>
      </c>
      <c r="D26" s="3" t="s">
        <v>31</v>
      </c>
      <c r="E26" s="5" t="s">
        <v>32</v>
      </c>
    </row>
    <row r="27" spans="1:6" ht="57">
      <c r="A27" s="3">
        <v>3</v>
      </c>
      <c r="B27" s="3" t="s">
        <v>33</v>
      </c>
      <c r="C27" s="4">
        <v>6</v>
      </c>
      <c r="D27" s="3" t="s">
        <v>31</v>
      </c>
      <c r="E27" s="5" t="s">
        <v>34</v>
      </c>
    </row>
    <row r="28" spans="1:6" ht="28.5">
      <c r="A28" s="3">
        <v>4</v>
      </c>
      <c r="B28" s="3" t="s">
        <v>35</v>
      </c>
      <c r="C28" s="4">
        <v>20</v>
      </c>
      <c r="D28" s="3" t="s">
        <v>31</v>
      </c>
      <c r="E28" s="5" t="s">
        <v>36</v>
      </c>
    </row>
    <row r="29" spans="1:6" ht="28.5">
      <c r="A29" s="3">
        <v>5</v>
      </c>
      <c r="B29" s="3" t="s">
        <v>37</v>
      </c>
      <c r="C29" s="4">
        <v>14</v>
      </c>
      <c r="D29" s="3" t="s">
        <v>31</v>
      </c>
      <c r="E29" s="5" t="s">
        <v>38</v>
      </c>
    </row>
    <row r="30" spans="1:6" ht="28.5">
      <c r="A30" s="3">
        <v>6</v>
      </c>
      <c r="B30" s="3" t="s">
        <v>39</v>
      </c>
      <c r="C30" s="4">
        <v>8</v>
      </c>
      <c r="D30" s="3" t="s">
        <v>40</v>
      </c>
      <c r="E30" s="5" t="s">
        <v>41</v>
      </c>
      <c r="F30" s="6"/>
    </row>
    <row r="31" spans="1:6" ht="42.75">
      <c r="A31" s="3">
        <v>7</v>
      </c>
      <c r="B31" s="3" t="s">
        <v>42</v>
      </c>
      <c r="C31" s="4">
        <v>1</v>
      </c>
      <c r="D31" s="3" t="s">
        <v>43</v>
      </c>
      <c r="E31" s="5" t="s">
        <v>44</v>
      </c>
    </row>
    <row r="32" spans="1:6" ht="42.75">
      <c r="A32" s="3">
        <v>8</v>
      </c>
      <c r="B32" s="3" t="s">
        <v>45</v>
      </c>
      <c r="C32" s="4">
        <v>4</v>
      </c>
      <c r="D32" s="3" t="s">
        <v>43</v>
      </c>
      <c r="E32" s="5" t="s">
        <v>46</v>
      </c>
    </row>
    <row r="33" spans="1:6">
      <c r="A33" s="14" t="s">
        <v>47</v>
      </c>
      <c r="B33" s="14"/>
      <c r="C33" s="14"/>
      <c r="D33" s="14"/>
      <c r="E33" s="14"/>
    </row>
    <row r="34" spans="1:6" ht="57">
      <c r="A34" s="3">
        <v>1</v>
      </c>
      <c r="B34" s="3" t="s">
        <v>48</v>
      </c>
      <c r="C34" s="4">
        <v>2</v>
      </c>
      <c r="D34" s="3" t="s">
        <v>49</v>
      </c>
      <c r="E34" s="5" t="s">
        <v>50</v>
      </c>
    </row>
    <row r="35" spans="1:6" ht="57">
      <c r="A35" s="3">
        <v>2</v>
      </c>
      <c r="B35" s="3" t="s">
        <v>51</v>
      </c>
      <c r="C35" s="4">
        <v>2</v>
      </c>
      <c r="D35" s="3" t="s">
        <v>49</v>
      </c>
      <c r="E35" s="5" t="s">
        <v>52</v>
      </c>
    </row>
    <row r="36" spans="1:6" ht="42.75">
      <c r="A36" s="3">
        <v>3</v>
      </c>
      <c r="B36" s="3" t="s">
        <v>53</v>
      </c>
      <c r="C36" s="4">
        <v>80</v>
      </c>
      <c r="D36" s="3" t="s">
        <v>49</v>
      </c>
      <c r="E36" s="5" t="s">
        <v>54</v>
      </c>
      <c r="F36" s="6"/>
    </row>
    <row r="37" spans="1:6" ht="42.75">
      <c r="A37" s="3">
        <v>4</v>
      </c>
      <c r="B37" s="3" t="s">
        <v>55</v>
      </c>
      <c r="C37" s="4">
        <v>4</v>
      </c>
      <c r="D37" s="3" t="s">
        <v>49</v>
      </c>
      <c r="E37" s="5" t="s">
        <v>56</v>
      </c>
      <c r="F37" s="6"/>
    </row>
    <row r="38" spans="1:6" ht="42.75">
      <c r="A38" s="3">
        <v>5</v>
      </c>
      <c r="B38" s="3" t="s">
        <v>57</v>
      </c>
      <c r="C38" s="4">
        <v>2</v>
      </c>
      <c r="D38" s="3" t="s">
        <v>28</v>
      </c>
      <c r="E38" s="5" t="s">
        <v>58</v>
      </c>
      <c r="F38" s="6"/>
    </row>
    <row r="39" spans="1:6" ht="42.75">
      <c r="A39" s="3">
        <v>6</v>
      </c>
      <c r="B39" s="3" t="s">
        <v>59</v>
      </c>
      <c r="C39" s="4">
        <v>4</v>
      </c>
      <c r="D39" s="3" t="s">
        <v>49</v>
      </c>
      <c r="E39" s="5" t="s">
        <v>60</v>
      </c>
    </row>
    <row r="40" spans="1:6">
      <c r="A40" s="14" t="s">
        <v>61</v>
      </c>
      <c r="B40" s="14"/>
      <c r="C40" s="14"/>
      <c r="D40" s="14"/>
      <c r="E40" s="14"/>
    </row>
    <row r="41" spans="1:6" ht="28.5">
      <c r="A41" s="3">
        <v>1</v>
      </c>
      <c r="B41" s="3" t="s">
        <v>62</v>
      </c>
      <c r="C41" s="4">
        <v>2.2000000000000002</v>
      </c>
      <c r="D41" s="3" t="s">
        <v>63</v>
      </c>
      <c r="E41" s="5" t="s">
        <v>64</v>
      </c>
    </row>
    <row r="42" spans="1:6" ht="71.25">
      <c r="A42" s="3">
        <v>2</v>
      </c>
      <c r="B42" s="3" t="s">
        <v>65</v>
      </c>
      <c r="C42" s="4">
        <f>(0.93+1.13)*2*3.6</f>
        <v>14.832000000000001</v>
      </c>
      <c r="D42" s="3" t="s">
        <v>8</v>
      </c>
      <c r="E42" s="5" t="s">
        <v>66</v>
      </c>
    </row>
    <row r="43" spans="1:6" ht="71.25">
      <c r="A43" s="3">
        <v>3</v>
      </c>
      <c r="B43" s="4" t="s">
        <v>67</v>
      </c>
      <c r="C43" s="3">
        <f>3.2*3.2+0.725*3.2</f>
        <v>12.560000000000002</v>
      </c>
      <c r="D43" s="3" t="s">
        <v>8</v>
      </c>
      <c r="E43" s="5" t="s">
        <v>68</v>
      </c>
    </row>
    <row r="44" spans="1:6" ht="42.75">
      <c r="A44" s="3">
        <v>4</v>
      </c>
      <c r="B44" s="3" t="s">
        <v>69</v>
      </c>
      <c r="C44" s="4">
        <f>4.69*3.2</f>
        <v>15.008000000000003</v>
      </c>
      <c r="D44" s="3" t="s">
        <v>8</v>
      </c>
      <c r="E44" s="5" t="s">
        <v>70</v>
      </c>
      <c r="F44" s="6"/>
    </row>
    <row r="45" spans="1:6" ht="57">
      <c r="A45" s="3">
        <v>5</v>
      </c>
      <c r="B45" s="3" t="s">
        <v>71</v>
      </c>
      <c r="C45" s="4">
        <f>(2.34+0.71+0.71)*3.6</f>
        <v>13.536</v>
      </c>
      <c r="D45" s="3" t="s">
        <v>8</v>
      </c>
      <c r="E45" s="5" t="s">
        <v>72</v>
      </c>
      <c r="F45" s="6"/>
    </row>
    <row r="46" spans="1:6" ht="28.5">
      <c r="A46" s="3">
        <v>6</v>
      </c>
      <c r="B46" s="3" t="s">
        <v>73</v>
      </c>
      <c r="C46" s="4">
        <f>2*2.23</f>
        <v>4.46</v>
      </c>
      <c r="D46" s="3" t="s">
        <v>8</v>
      </c>
      <c r="E46" s="5" t="s">
        <v>74</v>
      </c>
      <c r="F46" s="6"/>
    </row>
    <row r="47" spans="1:6" ht="42.75">
      <c r="A47" s="3">
        <v>7</v>
      </c>
      <c r="B47" s="3" t="s">
        <v>75</v>
      </c>
      <c r="C47" s="4">
        <f>1*2</f>
        <v>2</v>
      </c>
      <c r="D47" s="3" t="s">
        <v>8</v>
      </c>
      <c r="E47" s="5" t="s">
        <v>76</v>
      </c>
      <c r="F47" s="6"/>
    </row>
    <row r="48" spans="1:6" ht="28.5">
      <c r="A48" s="3">
        <v>8</v>
      </c>
      <c r="B48" s="3" t="s">
        <v>77</v>
      </c>
      <c r="C48" s="4">
        <v>2</v>
      </c>
      <c r="D48" s="3" t="s">
        <v>28</v>
      </c>
      <c r="E48" s="5" t="s">
        <v>78</v>
      </c>
    </row>
    <row r="49" spans="1:5">
      <c r="A49" s="3">
        <v>9</v>
      </c>
      <c r="B49" s="3" t="s">
        <v>79</v>
      </c>
      <c r="C49" s="4">
        <v>8</v>
      </c>
      <c r="D49" s="3" t="s">
        <v>28</v>
      </c>
      <c r="E49" s="5" t="s">
        <v>80</v>
      </c>
    </row>
    <row r="50" spans="1:5">
      <c r="A50" s="14" t="s">
        <v>81</v>
      </c>
      <c r="B50" s="14"/>
      <c r="C50" s="14"/>
      <c r="D50" s="14"/>
      <c r="E50" s="14"/>
    </row>
    <row r="51" spans="1:5" ht="28.5">
      <c r="A51" s="3">
        <v>1</v>
      </c>
      <c r="B51" s="3" t="s">
        <v>82</v>
      </c>
      <c r="C51" s="4">
        <v>1</v>
      </c>
      <c r="D51" s="3" t="s">
        <v>83</v>
      </c>
      <c r="E51" s="5" t="s">
        <v>84</v>
      </c>
    </row>
    <row r="52" spans="1:5" ht="28.5">
      <c r="A52" s="3">
        <v>2</v>
      </c>
      <c r="B52" s="3" t="s">
        <v>85</v>
      </c>
      <c r="C52" s="4">
        <f>1.71*2.2</f>
        <v>3.762</v>
      </c>
      <c r="D52" s="3" t="s">
        <v>8</v>
      </c>
      <c r="E52" s="5" t="s">
        <v>86</v>
      </c>
    </row>
    <row r="53" spans="1:5" ht="42.75">
      <c r="A53" s="3">
        <v>3</v>
      </c>
      <c r="B53" s="3" t="s">
        <v>87</v>
      </c>
      <c r="C53" s="4">
        <f>1.71*2.2</f>
        <v>3.762</v>
      </c>
      <c r="D53" s="3" t="s">
        <v>8</v>
      </c>
      <c r="E53" s="5" t="s">
        <v>88</v>
      </c>
    </row>
    <row r="54" spans="1:5" ht="28.5">
      <c r="A54" s="3">
        <v>4</v>
      </c>
      <c r="B54" s="3" t="s">
        <v>89</v>
      </c>
      <c r="C54" s="4">
        <v>1</v>
      </c>
      <c r="D54" s="3" t="s">
        <v>83</v>
      </c>
      <c r="E54" s="5" t="s">
        <v>90</v>
      </c>
    </row>
    <row r="55" spans="1:5">
      <c r="A55" s="14" t="s">
        <v>91</v>
      </c>
      <c r="B55" s="14"/>
      <c r="C55" s="14"/>
      <c r="D55" s="14"/>
      <c r="E55" s="14"/>
    </row>
    <row r="56" spans="1:5" s="9" customFormat="1" ht="30" customHeight="1">
      <c r="A56" s="7">
        <v>1</v>
      </c>
      <c r="B56" s="3" t="s">
        <v>92</v>
      </c>
      <c r="C56" s="3">
        <v>30</v>
      </c>
      <c r="D56" s="3" t="s">
        <v>28</v>
      </c>
      <c r="E56" s="8" t="s">
        <v>128</v>
      </c>
    </row>
    <row r="57" spans="1:5" s="9" customFormat="1" ht="30" customHeight="1">
      <c r="A57" s="7">
        <v>2</v>
      </c>
      <c r="B57" s="3" t="s">
        <v>93</v>
      </c>
      <c r="C57" s="3">
        <v>8</v>
      </c>
      <c r="D57" s="3" t="s">
        <v>28</v>
      </c>
      <c r="E57" s="8" t="s">
        <v>107</v>
      </c>
    </row>
    <row r="58" spans="1:5" s="9" customFormat="1" ht="30" customHeight="1">
      <c r="A58" s="7">
        <v>3</v>
      </c>
      <c r="B58" s="3" t="s">
        <v>94</v>
      </c>
      <c r="C58" s="3">
        <v>1</v>
      </c>
      <c r="D58" s="3" t="s">
        <v>28</v>
      </c>
      <c r="E58" s="8" t="s">
        <v>108</v>
      </c>
    </row>
    <row r="59" spans="1:5" s="9" customFormat="1" ht="30" customHeight="1">
      <c r="A59" s="7">
        <v>4</v>
      </c>
      <c r="B59" s="3" t="s">
        <v>95</v>
      </c>
      <c r="C59" s="3">
        <v>6</v>
      </c>
      <c r="D59" s="3" t="s">
        <v>49</v>
      </c>
      <c r="E59" s="8" t="s">
        <v>109</v>
      </c>
    </row>
    <row r="60" spans="1:5" s="9" customFormat="1" ht="30" customHeight="1">
      <c r="A60" s="7">
        <v>5</v>
      </c>
      <c r="B60" s="3" t="s">
        <v>96</v>
      </c>
      <c r="C60" s="3">
        <v>4</v>
      </c>
      <c r="D60" s="3" t="s">
        <v>49</v>
      </c>
      <c r="E60" s="8" t="s">
        <v>108</v>
      </c>
    </row>
    <row r="61" spans="1:5" s="9" customFormat="1" ht="30" customHeight="1">
      <c r="A61" s="7">
        <v>4</v>
      </c>
      <c r="B61" s="3" t="s">
        <v>97</v>
      </c>
      <c r="C61" s="3">
        <v>2</v>
      </c>
      <c r="D61" s="3" t="s">
        <v>49</v>
      </c>
      <c r="E61" s="8" t="s">
        <v>108</v>
      </c>
    </row>
    <row r="62" spans="1:5" s="9" customFormat="1" ht="30" customHeight="1">
      <c r="A62" s="7">
        <v>5</v>
      </c>
      <c r="B62" s="3" t="s">
        <v>98</v>
      </c>
      <c r="C62" s="3">
        <v>1</v>
      </c>
      <c r="D62" s="3" t="s">
        <v>49</v>
      </c>
      <c r="E62" s="8" t="s">
        <v>108</v>
      </c>
    </row>
    <row r="63" spans="1:5" s="9" customFormat="1" ht="30" customHeight="1">
      <c r="A63" s="7">
        <v>6</v>
      </c>
      <c r="B63" s="3" t="s">
        <v>99</v>
      </c>
      <c r="C63" s="3">
        <v>1000</v>
      </c>
      <c r="D63" s="3" t="s">
        <v>63</v>
      </c>
      <c r="E63" s="8" t="s">
        <v>110</v>
      </c>
    </row>
    <row r="64" spans="1:5" s="9" customFormat="1" ht="30" customHeight="1">
      <c r="A64" s="7">
        <v>7</v>
      </c>
      <c r="B64" s="3" t="s">
        <v>100</v>
      </c>
      <c r="C64" s="3">
        <v>400</v>
      </c>
      <c r="D64" s="3" t="s">
        <v>63</v>
      </c>
      <c r="E64" s="8" t="s">
        <v>110</v>
      </c>
    </row>
    <row r="65" spans="1:5" s="9" customFormat="1" ht="30" customHeight="1">
      <c r="A65" s="7">
        <v>8</v>
      </c>
      <c r="B65" s="3" t="s">
        <v>101</v>
      </c>
      <c r="C65" s="4">
        <v>250</v>
      </c>
      <c r="D65" s="3" t="s">
        <v>63</v>
      </c>
      <c r="E65" s="8" t="s">
        <v>129</v>
      </c>
    </row>
    <row r="66" spans="1:5" s="9" customFormat="1" ht="30" customHeight="1">
      <c r="A66" s="7">
        <v>9</v>
      </c>
      <c r="B66" s="3" t="s">
        <v>130</v>
      </c>
      <c r="C66" s="3">
        <v>120</v>
      </c>
      <c r="D66" s="3" t="s">
        <v>63</v>
      </c>
      <c r="E66" s="8" t="s">
        <v>131</v>
      </c>
    </row>
    <row r="67" spans="1:5" s="9" customFormat="1" ht="50.1" customHeight="1">
      <c r="A67" s="7">
        <v>10</v>
      </c>
      <c r="B67" s="3" t="s">
        <v>102</v>
      </c>
      <c r="C67" s="3">
        <f>(10+10+15+18+23+30+12+5)*2</f>
        <v>246</v>
      </c>
      <c r="D67" s="3" t="s">
        <v>63</v>
      </c>
      <c r="E67" s="8" t="s">
        <v>111</v>
      </c>
    </row>
    <row r="68" spans="1:5" s="9" customFormat="1" ht="30" customHeight="1">
      <c r="A68" s="7">
        <v>11</v>
      </c>
      <c r="B68" s="3" t="s">
        <v>132</v>
      </c>
      <c r="C68" s="3">
        <f>2*(15+45+10+9+10)</f>
        <v>178</v>
      </c>
      <c r="D68" s="3" t="s">
        <v>63</v>
      </c>
      <c r="E68" s="8" t="s">
        <v>133</v>
      </c>
    </row>
    <row r="69" spans="1:5" s="9" customFormat="1" ht="30" customHeight="1">
      <c r="A69" s="7">
        <v>12</v>
      </c>
      <c r="B69" s="3" t="s">
        <v>103</v>
      </c>
      <c r="C69" s="3">
        <v>16</v>
      </c>
      <c r="D69" s="3" t="s">
        <v>28</v>
      </c>
      <c r="E69" s="8" t="s">
        <v>134</v>
      </c>
    </row>
    <row r="70" spans="1:5">
      <c r="A70" s="15" t="s">
        <v>104</v>
      </c>
      <c r="B70" s="15"/>
      <c r="C70" s="15"/>
      <c r="D70" s="15"/>
      <c r="E70" s="15"/>
    </row>
    <row r="71" spans="1:5">
      <c r="A71" s="16" t="s">
        <v>105</v>
      </c>
      <c r="B71" s="16"/>
      <c r="C71" s="16"/>
      <c r="D71" s="16"/>
      <c r="E71" s="16"/>
    </row>
    <row r="72" spans="1:5">
      <c r="A72" s="16" t="s">
        <v>106</v>
      </c>
      <c r="B72" s="16"/>
      <c r="C72" s="16"/>
      <c r="D72" s="16"/>
      <c r="E72" s="16"/>
    </row>
  </sheetData>
  <mergeCells count="11">
    <mergeCell ref="A1:E1"/>
    <mergeCell ref="A50:E50"/>
    <mergeCell ref="A55:E55"/>
    <mergeCell ref="A70:E70"/>
    <mergeCell ref="A71:E71"/>
    <mergeCell ref="A72:E72"/>
    <mergeCell ref="A2:E2"/>
    <mergeCell ref="A3:E3"/>
    <mergeCell ref="A24:E24"/>
    <mergeCell ref="A33:E33"/>
    <mergeCell ref="A40:E40"/>
  </mergeCells>
  <phoneticPr fontId="1" type="noConversion"/>
  <printOptions horizontalCentered="1"/>
  <pageMargins left="0.55118110236220497" right="0.55118110236220497" top="0.59055118110236204" bottom="0.59055118110236204" header="0.511811023622047" footer="0.511811023622047"/>
  <pageSetup paperSize="9" orientation="portrait" r:id="rId1"/>
  <headerFooter scaleWithDoc="0" alignWithMargins="0"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数量</vt:lpstr>
      <vt:lpstr>数量!Print_Titles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叶达明</cp:lastModifiedBy>
  <cp:lastPrinted>2023-05-17T08:38:50Z</cp:lastPrinted>
  <dcterms:created xsi:type="dcterms:W3CDTF">2016-12-02T08:54:00Z</dcterms:created>
  <dcterms:modified xsi:type="dcterms:W3CDTF">2023-05-17T08:38:53Z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C7725EF32930430FA8517DCCD913E676_13</vt:lpwstr>
  </property>
</Properties>
</file>